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zał. 4" sheetId="1" r:id="rId1"/>
    <sheet name="Arkusz2" sheetId="2" r:id="rId2"/>
    <sheet name="Arkusz3" sheetId="3" r:id="rId3"/>
  </sheets>
  <definedNames>
    <definedName name="_xlnm.Print_Area" localSheetId="0">'zał. 4'!$A$1:$M$91</definedName>
  </definedNames>
  <calcPr fullCalcOnLoad="1"/>
</workbook>
</file>

<file path=xl/sharedStrings.xml><?xml version="1.0" encoding="utf-8"?>
<sst xmlns="http://schemas.openxmlformats.org/spreadsheetml/2006/main" count="152" uniqueCount="60">
  <si>
    <t>Dział</t>
  </si>
  <si>
    <t>Rozdział</t>
  </si>
  <si>
    <t>Lp.</t>
  </si>
  <si>
    <t>Jednostka organizacyjna realizująca program lub koordynująca wykonanie programu</t>
  </si>
  <si>
    <t>DZIAŁ 600 - TRANSPORT I ŁĄCZNOŚĆ</t>
  </si>
  <si>
    <t>DZIAŁ 926 - KULTURA FIZYCZNA I SPORT</t>
  </si>
  <si>
    <t>Gmina Kołobrzeg</t>
  </si>
  <si>
    <t>2010 r.</t>
  </si>
  <si>
    <t>DZIAŁ 750 - ADMINISTRACJA PUBLICZNA</t>
  </si>
  <si>
    <t>kredyty, pożyczki i obligacje</t>
  </si>
  <si>
    <t>Okres realizacji</t>
  </si>
  <si>
    <t xml:space="preserve">Nazwa zadania inwestycyjnego </t>
  </si>
  <si>
    <t>Budowa Centrum Sportu i Rekreacji w Dźwirzynie</t>
  </si>
  <si>
    <t>Źródła finansowania</t>
  </si>
  <si>
    <t>OGÓŁEM</t>
  </si>
  <si>
    <t>OGÓŁEM:</t>
  </si>
  <si>
    <t>środki JST</t>
  </si>
  <si>
    <t>inne środki</t>
  </si>
  <si>
    <t>Łączne koszty finansowe          (w zł)</t>
  </si>
  <si>
    <t>§</t>
  </si>
  <si>
    <t>Budowa Urzędu Gminy</t>
  </si>
  <si>
    <t>2011 r.</t>
  </si>
  <si>
    <t xml:space="preserve">2007 - 2010 </t>
  </si>
  <si>
    <t xml:space="preserve">Budowa  dróg gminnych </t>
  </si>
  <si>
    <t xml:space="preserve">Budowa ul. Bałtyckiej w Grzybowie  </t>
  </si>
  <si>
    <t>2010-2012</t>
  </si>
  <si>
    <t>2007-2011</t>
  </si>
  <si>
    <t>Przebudowa drogi nr 0152Z Mrzeżyno-Dźwirzyno-Kołobrzeg, na odcinku od km 3+285 w m. Dźwirzyno do skrzyżowania z drogą wojewódzką nr 109 w m. Mrzeżyno wraz z przebudową mostu nad kanałem Resko</t>
  </si>
  <si>
    <t>Powiat Kołobrzeg</t>
  </si>
  <si>
    <t>2008 - 2012</t>
  </si>
  <si>
    <t>Przebudowa ul. Piastowskiej i Hanki Sawickiej w Dźwirzynie</t>
  </si>
  <si>
    <t>2009-2010</t>
  </si>
  <si>
    <t>Budowa chodnika przy drodze powiatowej Niekanin - Pustary</t>
  </si>
  <si>
    <t>2008 - 2010</t>
  </si>
  <si>
    <t>Przebudowa drogi gminnej Grzybowo - Korzystno etap II</t>
  </si>
  <si>
    <t>LIMITY WYDATKÓW NA WIELOLETNIE PROGRAMY INWESTYCYJNE W LATACH  2010 I KOLEJNYCH</t>
  </si>
  <si>
    <t>2012 r.</t>
  </si>
  <si>
    <t>po roku 2012</t>
  </si>
  <si>
    <t>2011 - 2013</t>
  </si>
  <si>
    <t>2007 - 2010</t>
  </si>
  <si>
    <t xml:space="preserve">2008 - 2010 </t>
  </si>
  <si>
    <t>Planowane wydatki</t>
  </si>
  <si>
    <t>DZIAŁ 900 - GOSPODARKA KOMUNALNA I OCHRONA ŚRODOWISKA</t>
  </si>
  <si>
    <t xml:space="preserve">Budowa oświetlenia drogowego </t>
  </si>
  <si>
    <t xml:space="preserve">Kształtowanie przestrzeni publicznej wokół zabytkowego kościoła  w centrum wsi Sarbia </t>
  </si>
  <si>
    <t>Budowa ścieżki rowerowej Ustronie Morskie – Kołobrzeg - Dźwirzyno oraz Miasto Barth w ramach międzynarodowej nadmorskiej trasy rowerowej nr 10 : odcinek Kołobrzeg - Dźwirzyno</t>
  </si>
  <si>
    <t>DZIAŁ 630 - TURYSTYKA</t>
  </si>
  <si>
    <t>6050,6057,6059</t>
  </si>
  <si>
    <t>Budowa sanitariatu przy                          ul. Bałtyckiej w Grzybowie</t>
  </si>
  <si>
    <t>2010-2011</t>
  </si>
  <si>
    <t>Budowa sanitariatu przy                          ul.Plażowej w Grzybowie</t>
  </si>
  <si>
    <t>6050, 6051, 6052</t>
  </si>
  <si>
    <t>Przebudowa ul. Sztormowej i chodnika przy ul. Nadmorskiej w Grzybowie</t>
  </si>
  <si>
    <t>Przebudowa drogi gminnej w Sarbii</t>
  </si>
  <si>
    <t>Budowa zejścia na plażę w Grzybowie z ul. Plażowej</t>
  </si>
  <si>
    <t>Rozbudowa ulicy Zachodniej w Kołobrzegu</t>
  </si>
  <si>
    <t>Rozbudowa drogi powiatowej nr 0152 Z Mrzeżyno-Dźwirzyno-Kołobrzeg - ul. Wyzwolenia w Dźwirzynie</t>
  </si>
  <si>
    <t>Powiat Kołobrzeg, Gmina Kołobrzeg</t>
  </si>
  <si>
    <t>Gmina Kołobrzeg, Powiat Kołobrzeg</t>
  </si>
  <si>
    <t xml:space="preserve">Załącznik nr 5                                                               do Uchwały Nr L/333/10                                      Rady Gminy Kołobrzeg                                                         z dnia 27 września 2010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</si>
</sst>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 CE"/>
      <family val="0"/>
    </font>
    <font>
      <sz val="16"/>
      <color indexed="10"/>
      <name val="Arial"/>
      <family val="2"/>
    </font>
    <font>
      <i/>
      <sz val="12"/>
      <name val="Arial"/>
      <family val="2"/>
    </font>
    <font>
      <sz val="16"/>
      <color indexed="8"/>
      <name val="Arial"/>
      <family val="2"/>
    </font>
    <font>
      <sz val="14"/>
      <name val="Arial CE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fgColor indexed="22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9" fillId="0" borderId="11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3" fontId="8" fillId="0" borderId="19" xfId="0" applyNumberFormat="1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3" fontId="11" fillId="0" borderId="13" xfId="0" applyNumberFormat="1" applyFont="1" applyBorder="1" applyAlignment="1">
      <alignment wrapText="1"/>
    </xf>
    <xf numFmtId="3" fontId="11" fillId="0" borderId="15" xfId="0" applyNumberFormat="1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3" fontId="13" fillId="0" borderId="11" xfId="0" applyNumberFormat="1" applyFont="1" applyBorder="1" applyAlignment="1">
      <alignment wrapText="1"/>
    </xf>
    <xf numFmtId="3" fontId="13" fillId="0" borderId="13" xfId="0" applyNumberFormat="1" applyFont="1" applyBorder="1" applyAlignment="1">
      <alignment wrapText="1"/>
    </xf>
    <xf numFmtId="3" fontId="13" fillId="0" borderId="1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/>
    </xf>
    <xf numFmtId="3" fontId="11" fillId="0" borderId="11" xfId="0" applyNumberFormat="1" applyFont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3" fontId="8" fillId="33" borderId="11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3" fontId="9" fillId="0" borderId="20" xfId="0" applyNumberFormat="1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8" fillId="34" borderId="22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8" fillId="34" borderId="23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view="pageBreakPreview" zoomScale="60" zoomScalePageLayoutView="0" workbookViewId="0" topLeftCell="F1">
      <selection activeCell="A3" sqref="A3:M3"/>
    </sheetView>
  </sheetViews>
  <sheetFormatPr defaultColWidth="9.140625" defaultRowHeight="12.75"/>
  <cols>
    <col min="1" max="1" width="6.57421875" style="0" customWidth="1"/>
    <col min="2" max="2" width="11.57421875" style="0" customWidth="1"/>
    <col min="3" max="3" width="18.28125" style="0" customWidth="1"/>
    <col min="4" max="4" width="16.28125" style="0" customWidth="1"/>
    <col min="5" max="5" width="50.28125" style="0" customWidth="1"/>
    <col min="6" max="6" width="28.140625" style="0" customWidth="1"/>
    <col min="7" max="7" width="22.140625" style="0" customWidth="1"/>
    <col min="8" max="8" width="21.140625" style="0" customWidth="1"/>
    <col min="9" max="9" width="23.7109375" style="0" customWidth="1"/>
    <col min="10" max="10" width="17.00390625" style="0" customWidth="1"/>
    <col min="11" max="12" width="17.57421875" style="0" customWidth="1"/>
    <col min="13" max="13" width="17.140625" style="0" customWidth="1"/>
    <col min="15" max="16" width="11.57421875" style="0" bestFit="1" customWidth="1"/>
  </cols>
  <sheetData>
    <row r="1" spans="1:13" ht="84.75" customHeight="1">
      <c r="A1" s="1"/>
      <c r="B1" s="1"/>
      <c r="C1" s="1"/>
      <c r="D1" s="1"/>
      <c r="E1" s="1"/>
      <c r="F1" s="1"/>
      <c r="G1" s="1"/>
      <c r="H1" s="1"/>
      <c r="I1" s="1"/>
      <c r="J1" s="22"/>
      <c r="K1" s="23"/>
      <c r="L1" s="61" t="s">
        <v>59</v>
      </c>
      <c r="M1" s="62"/>
    </row>
    <row r="2" spans="1:13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3"/>
      <c r="M2" s="4"/>
    </row>
    <row r="3" spans="1:13" ht="36" customHeight="1">
      <c r="A3" s="63" t="s">
        <v>35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3.75" customHeight="1">
      <c r="A5" s="53" t="s">
        <v>2</v>
      </c>
      <c r="B5" s="53" t="s">
        <v>0</v>
      </c>
      <c r="C5" s="53" t="s">
        <v>1</v>
      </c>
      <c r="D5" s="53" t="s">
        <v>19</v>
      </c>
      <c r="E5" s="53" t="s">
        <v>11</v>
      </c>
      <c r="F5" s="56" t="s">
        <v>3</v>
      </c>
      <c r="G5" s="53" t="s">
        <v>10</v>
      </c>
      <c r="H5" s="56" t="s">
        <v>18</v>
      </c>
      <c r="I5" s="56" t="s">
        <v>13</v>
      </c>
      <c r="J5" s="54" t="s">
        <v>41</v>
      </c>
      <c r="K5" s="54"/>
      <c r="L5" s="54"/>
      <c r="M5" s="55"/>
    </row>
    <row r="6" spans="1:13" ht="32.25" customHeight="1">
      <c r="A6" s="53"/>
      <c r="B6" s="53"/>
      <c r="C6" s="53"/>
      <c r="D6" s="53"/>
      <c r="E6" s="53"/>
      <c r="F6" s="59"/>
      <c r="G6" s="53"/>
      <c r="H6" s="59"/>
      <c r="I6" s="57"/>
      <c r="J6" s="53" t="s">
        <v>7</v>
      </c>
      <c r="K6" s="53" t="s">
        <v>21</v>
      </c>
      <c r="L6" s="53" t="s">
        <v>36</v>
      </c>
      <c r="M6" s="53" t="s">
        <v>37</v>
      </c>
    </row>
    <row r="7" spans="1:13" ht="96" customHeight="1">
      <c r="A7" s="53"/>
      <c r="B7" s="53"/>
      <c r="C7" s="53"/>
      <c r="D7" s="53"/>
      <c r="E7" s="53"/>
      <c r="F7" s="60"/>
      <c r="G7" s="53"/>
      <c r="H7" s="60"/>
      <c r="I7" s="58"/>
      <c r="J7" s="53"/>
      <c r="K7" s="53"/>
      <c r="L7" s="53"/>
      <c r="M7" s="53"/>
    </row>
    <row r="8" spans="1:13" ht="18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</row>
    <row r="9" spans="1:13" ht="30.75" customHeight="1">
      <c r="A9" s="46" t="s">
        <v>4</v>
      </c>
      <c r="B9" s="49"/>
      <c r="C9" s="49"/>
      <c r="D9" s="49"/>
      <c r="E9" s="49"/>
      <c r="F9" s="49"/>
      <c r="G9" s="49"/>
      <c r="H9" s="49"/>
      <c r="I9" s="49"/>
      <c r="J9" s="47"/>
      <c r="K9" s="47"/>
      <c r="L9" s="47"/>
      <c r="M9" s="48"/>
    </row>
    <row r="10" spans="1:13" ht="20.25">
      <c r="A10" s="41">
        <v>1</v>
      </c>
      <c r="B10" s="41">
        <v>600</v>
      </c>
      <c r="C10" s="41">
        <v>60016</v>
      </c>
      <c r="D10" s="41">
        <v>6050</v>
      </c>
      <c r="E10" s="41" t="s">
        <v>30</v>
      </c>
      <c r="F10" s="38" t="s">
        <v>6</v>
      </c>
      <c r="G10" s="35" t="s">
        <v>22</v>
      </c>
      <c r="H10" s="38">
        <v>8553799</v>
      </c>
      <c r="I10" s="25" t="s">
        <v>15</v>
      </c>
      <c r="J10" s="5">
        <f>J12+J13+J11</f>
        <v>4450000</v>
      </c>
      <c r="K10" s="5"/>
      <c r="L10" s="5"/>
      <c r="M10" s="5"/>
    </row>
    <row r="11" spans="1:13" ht="20.25">
      <c r="A11" s="42"/>
      <c r="B11" s="42"/>
      <c r="C11" s="42"/>
      <c r="D11" s="42"/>
      <c r="E11" s="42"/>
      <c r="F11" s="39"/>
      <c r="G11" s="36"/>
      <c r="H11" s="39"/>
      <c r="I11" s="26" t="s">
        <v>16</v>
      </c>
      <c r="J11" s="7">
        <v>2244933</v>
      </c>
      <c r="K11" s="7"/>
      <c r="L11" s="7"/>
      <c r="M11" s="7"/>
    </row>
    <row r="12" spans="1:15" ht="60.75">
      <c r="A12" s="42"/>
      <c r="B12" s="42"/>
      <c r="C12" s="42"/>
      <c r="D12" s="42"/>
      <c r="E12" s="42"/>
      <c r="F12" s="39"/>
      <c r="G12" s="36"/>
      <c r="H12" s="39"/>
      <c r="I12" s="26" t="s">
        <v>9</v>
      </c>
      <c r="J12" s="9"/>
      <c r="K12" s="7"/>
      <c r="L12" s="7"/>
      <c r="M12" s="7"/>
      <c r="O12" s="31"/>
    </row>
    <row r="13" spans="1:13" ht="20.25">
      <c r="A13" s="43"/>
      <c r="B13" s="43"/>
      <c r="C13" s="43"/>
      <c r="D13" s="43"/>
      <c r="E13" s="43"/>
      <c r="F13" s="40"/>
      <c r="G13" s="37"/>
      <c r="H13" s="40"/>
      <c r="I13" s="27" t="s">
        <v>17</v>
      </c>
      <c r="J13" s="9">
        <v>2205067</v>
      </c>
      <c r="K13" s="9"/>
      <c r="L13" s="9"/>
      <c r="M13" s="9"/>
    </row>
    <row r="14" spans="1:13" ht="20.25">
      <c r="A14" s="6"/>
      <c r="B14" s="6"/>
      <c r="C14" s="6"/>
      <c r="D14" s="41">
        <v>6050</v>
      </c>
      <c r="E14" s="41" t="s">
        <v>24</v>
      </c>
      <c r="F14" s="38" t="s">
        <v>6</v>
      </c>
      <c r="G14" s="35" t="s">
        <v>33</v>
      </c>
      <c r="H14" s="38">
        <v>1532000</v>
      </c>
      <c r="I14" s="25" t="s">
        <v>15</v>
      </c>
      <c r="J14" s="5">
        <f>J15+J16</f>
        <v>1350000</v>
      </c>
      <c r="K14" s="5"/>
      <c r="L14" s="5"/>
      <c r="M14" s="5"/>
    </row>
    <row r="15" spans="1:13" ht="20.25">
      <c r="A15" s="6"/>
      <c r="B15" s="6"/>
      <c r="C15" s="6"/>
      <c r="D15" s="42"/>
      <c r="E15" s="42"/>
      <c r="F15" s="39"/>
      <c r="G15" s="36"/>
      <c r="H15" s="39"/>
      <c r="I15" s="26" t="s">
        <v>16</v>
      </c>
      <c r="J15" s="7">
        <v>1350000</v>
      </c>
      <c r="K15" s="7"/>
      <c r="L15" s="7"/>
      <c r="M15" s="7"/>
    </row>
    <row r="16" spans="1:13" ht="60.75">
      <c r="A16" s="6"/>
      <c r="B16" s="6"/>
      <c r="C16" s="6"/>
      <c r="D16" s="42"/>
      <c r="E16" s="42"/>
      <c r="F16" s="39"/>
      <c r="G16" s="36"/>
      <c r="H16" s="39"/>
      <c r="I16" s="26" t="s">
        <v>9</v>
      </c>
      <c r="J16" s="7"/>
      <c r="K16" s="7"/>
      <c r="L16" s="7"/>
      <c r="M16" s="7"/>
    </row>
    <row r="17" spans="1:13" ht="20.25">
      <c r="A17" s="8">
        <v>2</v>
      </c>
      <c r="B17" s="8">
        <v>600</v>
      </c>
      <c r="C17" s="8">
        <v>60016</v>
      </c>
      <c r="D17" s="43"/>
      <c r="E17" s="43"/>
      <c r="F17" s="40"/>
      <c r="G17" s="37"/>
      <c r="H17" s="40"/>
      <c r="I17" s="27" t="s">
        <v>17</v>
      </c>
      <c r="J17" s="9"/>
      <c r="K17" s="9"/>
      <c r="L17" s="9"/>
      <c r="M17" s="7"/>
    </row>
    <row r="18" spans="1:13" ht="20.25">
      <c r="A18" s="6"/>
      <c r="B18" s="6"/>
      <c r="C18" s="6"/>
      <c r="D18" s="41">
        <v>6300</v>
      </c>
      <c r="E18" s="41" t="s">
        <v>27</v>
      </c>
      <c r="F18" s="38" t="s">
        <v>28</v>
      </c>
      <c r="G18" s="35" t="s">
        <v>29</v>
      </c>
      <c r="H18" s="38">
        <v>4500000</v>
      </c>
      <c r="I18" s="25" t="s">
        <v>15</v>
      </c>
      <c r="J18" s="19">
        <f>J20</f>
        <v>2250000</v>
      </c>
      <c r="K18" s="5">
        <f>K19</f>
        <v>1770000</v>
      </c>
      <c r="L18" s="5">
        <f>L19</f>
        <v>3000</v>
      </c>
      <c r="M18" s="5"/>
    </row>
    <row r="19" spans="1:15" ht="20.25">
      <c r="A19" s="6"/>
      <c r="B19" s="6"/>
      <c r="C19" s="6"/>
      <c r="D19" s="42"/>
      <c r="E19" s="42"/>
      <c r="F19" s="39"/>
      <c r="G19" s="36"/>
      <c r="H19" s="39"/>
      <c r="I19" s="26" t="s">
        <v>16</v>
      </c>
      <c r="J19" s="16"/>
      <c r="K19" s="7">
        <v>1770000</v>
      </c>
      <c r="L19" s="7">
        <v>3000</v>
      </c>
      <c r="M19" s="7"/>
      <c r="O19" s="31"/>
    </row>
    <row r="20" spans="1:15" ht="60.75">
      <c r="A20" s="6"/>
      <c r="B20" s="6"/>
      <c r="C20" s="6"/>
      <c r="D20" s="42"/>
      <c r="E20" s="42"/>
      <c r="F20" s="39"/>
      <c r="G20" s="36"/>
      <c r="H20" s="39"/>
      <c r="I20" s="26" t="s">
        <v>9</v>
      </c>
      <c r="J20" s="20">
        <v>2250000</v>
      </c>
      <c r="K20" s="7"/>
      <c r="L20" s="7"/>
      <c r="M20" s="7"/>
      <c r="O20" s="33"/>
    </row>
    <row r="21" spans="1:13" ht="48" customHeight="1">
      <c r="A21" s="8">
        <v>3</v>
      </c>
      <c r="B21" s="8">
        <v>600</v>
      </c>
      <c r="C21" s="8">
        <v>60016</v>
      </c>
      <c r="D21" s="43"/>
      <c r="E21" s="43"/>
      <c r="F21" s="40"/>
      <c r="G21" s="37"/>
      <c r="H21" s="40"/>
      <c r="I21" s="27" t="s">
        <v>17</v>
      </c>
      <c r="J21" s="17"/>
      <c r="K21" s="9"/>
      <c r="L21" s="9"/>
      <c r="M21" s="9"/>
    </row>
    <row r="22" spans="1:13" ht="20.25">
      <c r="A22" s="6"/>
      <c r="B22" s="6"/>
      <c r="C22" s="10"/>
      <c r="D22" s="41">
        <v>6050</v>
      </c>
      <c r="E22" s="41" t="s">
        <v>23</v>
      </c>
      <c r="F22" s="38" t="s">
        <v>6</v>
      </c>
      <c r="G22" s="35" t="s">
        <v>38</v>
      </c>
      <c r="H22" s="38">
        <f>K22+L22+M22</f>
        <v>6170000</v>
      </c>
      <c r="I22" s="25" t="s">
        <v>15</v>
      </c>
      <c r="J22" s="24"/>
      <c r="K22" s="5">
        <v>1000000</v>
      </c>
      <c r="L22" s="5">
        <v>1670000</v>
      </c>
      <c r="M22" s="5">
        <v>3500000</v>
      </c>
    </row>
    <row r="23" spans="1:13" ht="22.5" customHeight="1">
      <c r="A23" s="6"/>
      <c r="B23" s="6"/>
      <c r="C23" s="10"/>
      <c r="D23" s="42"/>
      <c r="E23" s="42"/>
      <c r="F23" s="39"/>
      <c r="G23" s="36"/>
      <c r="H23" s="39"/>
      <c r="I23" s="26" t="s">
        <v>16</v>
      </c>
      <c r="J23" s="16"/>
      <c r="K23" s="7">
        <v>1000000</v>
      </c>
      <c r="L23" s="7">
        <v>1670000</v>
      </c>
      <c r="M23" s="7">
        <v>3500000</v>
      </c>
    </row>
    <row r="24" spans="1:16" ht="65.25" customHeight="1">
      <c r="A24" s="6"/>
      <c r="B24" s="6"/>
      <c r="C24" s="10"/>
      <c r="D24" s="42"/>
      <c r="E24" s="42"/>
      <c r="F24" s="39"/>
      <c r="G24" s="36"/>
      <c r="H24" s="39"/>
      <c r="I24" s="26" t="s">
        <v>9</v>
      </c>
      <c r="J24" s="16"/>
      <c r="K24" s="7"/>
      <c r="L24" s="7"/>
      <c r="M24" s="7"/>
      <c r="P24" s="32"/>
    </row>
    <row r="25" spans="1:13" ht="20.25">
      <c r="A25" s="8">
        <v>4</v>
      </c>
      <c r="B25" s="8">
        <v>600</v>
      </c>
      <c r="C25" s="11">
        <v>60016</v>
      </c>
      <c r="D25" s="43"/>
      <c r="E25" s="43"/>
      <c r="F25" s="40"/>
      <c r="G25" s="37"/>
      <c r="H25" s="40"/>
      <c r="I25" s="27" t="s">
        <v>17</v>
      </c>
      <c r="J25" s="17"/>
      <c r="K25" s="9"/>
      <c r="L25" s="9"/>
      <c r="M25" s="9"/>
    </row>
    <row r="26" spans="1:13" ht="20.25">
      <c r="A26" s="14"/>
      <c r="B26" s="14"/>
      <c r="C26" s="15"/>
      <c r="D26" s="41">
        <v>6050</v>
      </c>
      <c r="E26" s="41" t="s">
        <v>44</v>
      </c>
      <c r="F26" s="38" t="s">
        <v>6</v>
      </c>
      <c r="G26" s="35" t="s">
        <v>40</v>
      </c>
      <c r="H26" s="38">
        <v>1365000</v>
      </c>
      <c r="I26" s="25" t="s">
        <v>15</v>
      </c>
      <c r="J26" s="5">
        <f>J27+J28</f>
        <v>1300000</v>
      </c>
      <c r="K26" s="5"/>
      <c r="L26" s="5"/>
      <c r="M26" s="5"/>
    </row>
    <row r="27" spans="1:13" ht="20.25">
      <c r="A27" s="6"/>
      <c r="B27" s="6"/>
      <c r="C27" s="10"/>
      <c r="D27" s="42"/>
      <c r="E27" s="42"/>
      <c r="F27" s="39"/>
      <c r="G27" s="36"/>
      <c r="H27" s="39"/>
      <c r="I27" s="26" t="s">
        <v>16</v>
      </c>
      <c r="J27" s="7">
        <v>160000</v>
      </c>
      <c r="K27" s="7"/>
      <c r="L27" s="7"/>
      <c r="M27" s="7"/>
    </row>
    <row r="28" spans="1:13" ht="60.75">
      <c r="A28" s="6"/>
      <c r="B28" s="6"/>
      <c r="C28" s="10"/>
      <c r="D28" s="42"/>
      <c r="E28" s="42"/>
      <c r="F28" s="39"/>
      <c r="G28" s="36"/>
      <c r="H28" s="39"/>
      <c r="I28" s="26" t="s">
        <v>9</v>
      </c>
      <c r="J28" s="7">
        <v>1140000</v>
      </c>
      <c r="K28" s="7"/>
      <c r="L28" s="7"/>
      <c r="M28" s="7"/>
    </row>
    <row r="29" spans="1:13" ht="20.25">
      <c r="A29" s="6">
        <v>5</v>
      </c>
      <c r="B29" s="8">
        <v>600</v>
      </c>
      <c r="C29" s="8">
        <v>60016</v>
      </c>
      <c r="D29" s="43"/>
      <c r="E29" s="43"/>
      <c r="F29" s="43"/>
      <c r="G29" s="37"/>
      <c r="H29" s="40"/>
      <c r="I29" s="27" t="s">
        <v>17</v>
      </c>
      <c r="J29" s="9"/>
      <c r="K29" s="9"/>
      <c r="L29" s="9"/>
      <c r="M29" s="9"/>
    </row>
    <row r="30" spans="1:13" ht="20.25">
      <c r="A30" s="14"/>
      <c r="B30" s="14"/>
      <c r="C30" s="15"/>
      <c r="D30" s="41">
        <v>6300</v>
      </c>
      <c r="E30" s="41" t="s">
        <v>32</v>
      </c>
      <c r="F30" s="38" t="s">
        <v>57</v>
      </c>
      <c r="G30" s="35" t="s">
        <v>31</v>
      </c>
      <c r="H30" s="38">
        <v>500000</v>
      </c>
      <c r="I30" s="25" t="s">
        <v>15</v>
      </c>
      <c r="J30" s="5">
        <f>J31</f>
        <v>470000</v>
      </c>
      <c r="K30" s="5"/>
      <c r="L30" s="5"/>
      <c r="M30" s="5"/>
    </row>
    <row r="31" spans="1:13" ht="20.25">
      <c r="A31" s="6"/>
      <c r="B31" s="6"/>
      <c r="C31" s="10"/>
      <c r="D31" s="42"/>
      <c r="E31" s="42"/>
      <c r="F31" s="39"/>
      <c r="G31" s="36"/>
      <c r="H31" s="39"/>
      <c r="I31" s="26" t="s">
        <v>16</v>
      </c>
      <c r="J31" s="7">
        <v>470000</v>
      </c>
      <c r="K31" s="7"/>
      <c r="L31" s="7"/>
      <c r="M31" s="7"/>
    </row>
    <row r="32" spans="1:13" ht="60.75">
      <c r="A32" s="6"/>
      <c r="B32" s="6"/>
      <c r="C32" s="10"/>
      <c r="D32" s="42"/>
      <c r="E32" s="42"/>
      <c r="F32" s="39"/>
      <c r="G32" s="36"/>
      <c r="H32" s="39"/>
      <c r="I32" s="26" t="s">
        <v>9</v>
      </c>
      <c r="J32" s="7"/>
      <c r="K32" s="7"/>
      <c r="L32" s="7"/>
      <c r="M32" s="7"/>
    </row>
    <row r="33" spans="1:13" ht="20.25">
      <c r="A33" s="6">
        <v>6</v>
      </c>
      <c r="B33" s="8">
        <v>600</v>
      </c>
      <c r="C33" s="8">
        <v>60016</v>
      </c>
      <c r="D33" s="43"/>
      <c r="E33" s="43"/>
      <c r="F33" s="43"/>
      <c r="G33" s="37"/>
      <c r="H33" s="40"/>
      <c r="I33" s="27" t="s">
        <v>17</v>
      </c>
      <c r="J33" s="9"/>
      <c r="K33" s="9"/>
      <c r="L33" s="9"/>
      <c r="M33" s="9"/>
    </row>
    <row r="34" spans="1:13" ht="20.25">
      <c r="A34" s="14"/>
      <c r="B34" s="14"/>
      <c r="C34" s="15"/>
      <c r="D34" s="41" t="s">
        <v>47</v>
      </c>
      <c r="E34" s="41" t="s">
        <v>34</v>
      </c>
      <c r="F34" s="38" t="s">
        <v>6</v>
      </c>
      <c r="G34" s="35" t="s">
        <v>31</v>
      </c>
      <c r="H34" s="38">
        <f>35050+J34</f>
        <v>2368509</v>
      </c>
      <c r="I34" s="25" t="s">
        <v>15</v>
      </c>
      <c r="J34" s="5">
        <f>J35+J37</f>
        <v>2333459</v>
      </c>
      <c r="K34" s="5"/>
      <c r="L34" s="5"/>
      <c r="M34" s="5"/>
    </row>
    <row r="35" spans="1:13" ht="20.25">
      <c r="A35" s="6"/>
      <c r="B35" s="6"/>
      <c r="C35" s="10"/>
      <c r="D35" s="42"/>
      <c r="E35" s="42"/>
      <c r="F35" s="39"/>
      <c r="G35" s="36"/>
      <c r="H35" s="39"/>
      <c r="I35" s="26" t="s">
        <v>16</v>
      </c>
      <c r="J35" s="7">
        <f>1149494+34471</f>
        <v>1183965</v>
      </c>
      <c r="K35" s="7"/>
      <c r="L35" s="7"/>
      <c r="M35" s="7"/>
    </row>
    <row r="36" spans="1:13" ht="60.75">
      <c r="A36" s="6"/>
      <c r="B36" s="6"/>
      <c r="C36" s="10"/>
      <c r="D36" s="42"/>
      <c r="E36" s="42"/>
      <c r="F36" s="39"/>
      <c r="G36" s="36"/>
      <c r="H36" s="39"/>
      <c r="I36" s="26" t="s">
        <v>9</v>
      </c>
      <c r="J36" s="7"/>
      <c r="K36" s="7"/>
      <c r="L36" s="7"/>
      <c r="M36" s="7"/>
    </row>
    <row r="37" spans="1:13" ht="20.25">
      <c r="A37" s="6">
        <v>7</v>
      </c>
      <c r="B37" s="8">
        <v>600</v>
      </c>
      <c r="C37" s="8">
        <v>60016</v>
      </c>
      <c r="D37" s="43"/>
      <c r="E37" s="43"/>
      <c r="F37" s="43"/>
      <c r="G37" s="37"/>
      <c r="H37" s="40"/>
      <c r="I37" s="27" t="s">
        <v>17</v>
      </c>
      <c r="J37" s="9">
        <v>1149494</v>
      </c>
      <c r="K37" s="9"/>
      <c r="L37" s="9"/>
      <c r="M37" s="9"/>
    </row>
    <row r="38" spans="1:13" ht="20.25">
      <c r="A38" s="14"/>
      <c r="B38" s="14"/>
      <c r="C38" s="15"/>
      <c r="D38" s="41">
        <v>6050</v>
      </c>
      <c r="E38" s="41" t="s">
        <v>52</v>
      </c>
      <c r="F38" s="38" t="s">
        <v>6</v>
      </c>
      <c r="G38" s="35" t="s">
        <v>49</v>
      </c>
      <c r="H38" s="38">
        <v>1200000</v>
      </c>
      <c r="I38" s="25" t="s">
        <v>15</v>
      </c>
      <c r="J38" s="5">
        <f>J40</f>
        <v>0</v>
      </c>
      <c r="K38" s="5">
        <f>K39</f>
        <v>1200000</v>
      </c>
      <c r="L38" s="5"/>
      <c r="M38" s="5"/>
    </row>
    <row r="39" spans="1:13" ht="20.25">
      <c r="A39" s="6"/>
      <c r="B39" s="6"/>
      <c r="C39" s="10"/>
      <c r="D39" s="42"/>
      <c r="E39" s="42"/>
      <c r="F39" s="39"/>
      <c r="G39" s="36"/>
      <c r="H39" s="39"/>
      <c r="I39" s="26" t="s">
        <v>16</v>
      </c>
      <c r="J39" s="7"/>
      <c r="K39" s="7">
        <v>1200000</v>
      </c>
      <c r="L39" s="7"/>
      <c r="M39" s="7"/>
    </row>
    <row r="40" spans="1:13" ht="60.75">
      <c r="A40" s="6"/>
      <c r="B40" s="6"/>
      <c r="C40" s="10"/>
      <c r="D40" s="42"/>
      <c r="E40" s="42"/>
      <c r="F40" s="39"/>
      <c r="G40" s="36"/>
      <c r="H40" s="39"/>
      <c r="I40" s="26" t="s">
        <v>9</v>
      </c>
      <c r="J40" s="7"/>
      <c r="K40" s="7"/>
      <c r="L40" s="7"/>
      <c r="M40" s="7"/>
    </row>
    <row r="41" spans="1:13" ht="20.25">
      <c r="A41" s="6">
        <v>8</v>
      </c>
      <c r="B41" s="8">
        <v>600</v>
      </c>
      <c r="C41" s="8">
        <v>60016</v>
      </c>
      <c r="D41" s="43"/>
      <c r="E41" s="43"/>
      <c r="F41" s="43"/>
      <c r="G41" s="37"/>
      <c r="H41" s="40"/>
      <c r="I41" s="27" t="s">
        <v>17</v>
      </c>
      <c r="J41" s="9"/>
      <c r="K41" s="9"/>
      <c r="L41" s="9"/>
      <c r="M41" s="9"/>
    </row>
    <row r="42" spans="1:13" ht="20.25">
      <c r="A42" s="14"/>
      <c r="B42" s="14"/>
      <c r="C42" s="15"/>
      <c r="D42" s="41">
        <v>6050</v>
      </c>
      <c r="E42" s="41" t="s">
        <v>53</v>
      </c>
      <c r="F42" s="38" t="s">
        <v>6</v>
      </c>
      <c r="G42" s="35" t="s">
        <v>49</v>
      </c>
      <c r="H42" s="38">
        <v>950000</v>
      </c>
      <c r="I42" s="25" t="s">
        <v>15</v>
      </c>
      <c r="J42" s="5">
        <f>J44</f>
        <v>0</v>
      </c>
      <c r="K42" s="5">
        <f>K43</f>
        <v>950000</v>
      </c>
      <c r="L42" s="5"/>
      <c r="M42" s="5"/>
    </row>
    <row r="43" spans="1:13" ht="20.25">
      <c r="A43" s="6"/>
      <c r="B43" s="6"/>
      <c r="C43" s="10"/>
      <c r="D43" s="42"/>
      <c r="E43" s="42"/>
      <c r="F43" s="39"/>
      <c r="G43" s="36"/>
      <c r="H43" s="39"/>
      <c r="I43" s="26" t="s">
        <v>16</v>
      </c>
      <c r="J43" s="7"/>
      <c r="K43" s="7">
        <v>950000</v>
      </c>
      <c r="L43" s="7"/>
      <c r="M43" s="7"/>
    </row>
    <row r="44" spans="1:13" ht="60.75">
      <c r="A44" s="6"/>
      <c r="B44" s="6"/>
      <c r="C44" s="10"/>
      <c r="D44" s="42"/>
      <c r="E44" s="42"/>
      <c r="F44" s="39"/>
      <c r="G44" s="36"/>
      <c r="H44" s="39"/>
      <c r="I44" s="26" t="s">
        <v>9</v>
      </c>
      <c r="J44" s="7"/>
      <c r="K44" s="7"/>
      <c r="L44" s="7"/>
      <c r="M44" s="7"/>
    </row>
    <row r="45" spans="1:13" ht="20.25">
      <c r="A45" s="6">
        <v>9</v>
      </c>
      <c r="B45" s="8">
        <v>600</v>
      </c>
      <c r="C45" s="8">
        <v>60016</v>
      </c>
      <c r="D45" s="43"/>
      <c r="E45" s="43"/>
      <c r="F45" s="43"/>
      <c r="G45" s="37"/>
      <c r="H45" s="40"/>
      <c r="I45" s="27" t="s">
        <v>17</v>
      </c>
      <c r="J45" s="9"/>
      <c r="K45" s="9"/>
      <c r="L45" s="9"/>
      <c r="M45" s="9"/>
    </row>
    <row r="46" spans="1:13" ht="20.25">
      <c r="A46" s="14"/>
      <c r="B46" s="14"/>
      <c r="C46" s="15"/>
      <c r="D46" s="41">
        <v>6300</v>
      </c>
      <c r="E46" s="41" t="s">
        <v>55</v>
      </c>
      <c r="F46" s="38" t="s">
        <v>58</v>
      </c>
      <c r="G46" s="35" t="s">
        <v>49</v>
      </c>
      <c r="H46" s="38">
        <v>750000</v>
      </c>
      <c r="I46" s="25" t="s">
        <v>15</v>
      </c>
      <c r="J46" s="5">
        <f>J47</f>
        <v>50000</v>
      </c>
      <c r="K46" s="5">
        <f>K47</f>
        <v>700000</v>
      </c>
      <c r="L46" s="5"/>
      <c r="M46" s="5"/>
    </row>
    <row r="47" spans="1:13" ht="20.25">
      <c r="A47" s="6"/>
      <c r="B47" s="6"/>
      <c r="C47" s="10"/>
      <c r="D47" s="42"/>
      <c r="E47" s="42"/>
      <c r="F47" s="39"/>
      <c r="G47" s="36"/>
      <c r="H47" s="39"/>
      <c r="I47" s="26" t="s">
        <v>16</v>
      </c>
      <c r="J47" s="7">
        <v>50000</v>
      </c>
      <c r="K47" s="7">
        <v>700000</v>
      </c>
      <c r="L47" s="7"/>
      <c r="M47" s="7"/>
    </row>
    <row r="48" spans="1:13" ht="60.75">
      <c r="A48" s="6"/>
      <c r="B48" s="6"/>
      <c r="C48" s="10"/>
      <c r="D48" s="42"/>
      <c r="E48" s="42"/>
      <c r="F48" s="39"/>
      <c r="G48" s="36"/>
      <c r="H48" s="39"/>
      <c r="I48" s="26" t="s">
        <v>9</v>
      </c>
      <c r="J48" s="7"/>
      <c r="K48" s="7"/>
      <c r="L48" s="7"/>
      <c r="M48" s="7"/>
    </row>
    <row r="49" spans="1:13" ht="20.25">
      <c r="A49" s="8">
        <v>10</v>
      </c>
      <c r="B49" s="8">
        <v>600</v>
      </c>
      <c r="C49" s="8">
        <v>60016</v>
      </c>
      <c r="D49" s="43"/>
      <c r="E49" s="43"/>
      <c r="F49" s="43"/>
      <c r="G49" s="37"/>
      <c r="H49" s="40"/>
      <c r="I49" s="27" t="s">
        <v>17</v>
      </c>
      <c r="J49" s="9"/>
      <c r="K49" s="9"/>
      <c r="L49" s="9"/>
      <c r="M49" s="9"/>
    </row>
    <row r="50" spans="1:13" ht="20.25">
      <c r="A50" s="14"/>
      <c r="B50" s="14"/>
      <c r="C50" s="15"/>
      <c r="D50" s="41">
        <v>6300</v>
      </c>
      <c r="E50" s="41" t="s">
        <v>56</v>
      </c>
      <c r="F50" s="38" t="s">
        <v>58</v>
      </c>
      <c r="G50" s="35">
        <v>2011</v>
      </c>
      <c r="H50" s="38">
        <v>1500000</v>
      </c>
      <c r="I50" s="25" t="s">
        <v>15</v>
      </c>
      <c r="J50" s="5"/>
      <c r="K50" s="5">
        <f>K51</f>
        <v>1500000</v>
      </c>
      <c r="L50" s="5"/>
      <c r="M50" s="5"/>
    </row>
    <row r="51" spans="1:13" ht="20.25">
      <c r="A51" s="6"/>
      <c r="B51" s="6"/>
      <c r="C51" s="10"/>
      <c r="D51" s="42"/>
      <c r="E51" s="42"/>
      <c r="F51" s="39"/>
      <c r="G51" s="36"/>
      <c r="H51" s="39"/>
      <c r="I51" s="26" t="s">
        <v>16</v>
      </c>
      <c r="J51" s="7"/>
      <c r="K51" s="7">
        <v>1500000</v>
      </c>
      <c r="L51" s="7"/>
      <c r="M51" s="7"/>
    </row>
    <row r="52" spans="1:13" ht="60.75">
      <c r="A52" s="6"/>
      <c r="B52" s="6"/>
      <c r="C52" s="10"/>
      <c r="D52" s="42"/>
      <c r="E52" s="42"/>
      <c r="F52" s="39"/>
      <c r="G52" s="36"/>
      <c r="H52" s="39"/>
      <c r="I52" s="26" t="s">
        <v>9</v>
      </c>
      <c r="J52" s="7"/>
      <c r="K52" s="7"/>
      <c r="L52" s="7"/>
      <c r="M52" s="7"/>
    </row>
    <row r="53" spans="1:13" ht="20.25">
      <c r="A53" s="8">
        <v>11</v>
      </c>
      <c r="B53" s="8">
        <v>600</v>
      </c>
      <c r="C53" s="8">
        <v>60016</v>
      </c>
      <c r="D53" s="43"/>
      <c r="E53" s="43"/>
      <c r="F53" s="43"/>
      <c r="G53" s="37"/>
      <c r="H53" s="40"/>
      <c r="I53" s="27" t="s">
        <v>17</v>
      </c>
      <c r="J53" s="9"/>
      <c r="K53" s="9"/>
      <c r="L53" s="9"/>
      <c r="M53" s="9"/>
    </row>
    <row r="54" spans="1:13" ht="28.5" customHeight="1">
      <c r="A54" s="46" t="s">
        <v>46</v>
      </c>
      <c r="B54" s="49"/>
      <c r="C54" s="49"/>
      <c r="D54" s="49"/>
      <c r="E54" s="49"/>
      <c r="F54" s="49"/>
      <c r="G54" s="49"/>
      <c r="H54" s="49"/>
      <c r="I54" s="49"/>
      <c r="J54" s="47"/>
      <c r="K54" s="47"/>
      <c r="L54" s="47"/>
      <c r="M54" s="48"/>
    </row>
    <row r="55" spans="1:13" ht="20.25">
      <c r="A55" s="41">
        <v>12</v>
      </c>
      <c r="B55" s="41">
        <v>630</v>
      </c>
      <c r="C55" s="41">
        <v>63095</v>
      </c>
      <c r="D55" s="65">
        <v>6050</v>
      </c>
      <c r="E55" s="41" t="s">
        <v>54</v>
      </c>
      <c r="F55" s="38" t="s">
        <v>6</v>
      </c>
      <c r="G55" s="35" t="s">
        <v>49</v>
      </c>
      <c r="H55" s="38">
        <v>250000</v>
      </c>
      <c r="I55" s="28" t="s">
        <v>15</v>
      </c>
      <c r="J55" s="5">
        <f>J56</f>
        <v>0</v>
      </c>
      <c r="K55" s="5">
        <f>K56</f>
        <v>250000</v>
      </c>
      <c r="L55" s="5"/>
      <c r="M55" s="5"/>
    </row>
    <row r="56" spans="1:13" ht="20.25">
      <c r="A56" s="42"/>
      <c r="B56" s="42"/>
      <c r="C56" s="42"/>
      <c r="D56" s="66"/>
      <c r="E56" s="42"/>
      <c r="F56" s="39"/>
      <c r="G56" s="36"/>
      <c r="H56" s="39"/>
      <c r="I56" s="29" t="s">
        <v>16</v>
      </c>
      <c r="J56" s="7">
        <v>0</v>
      </c>
      <c r="K56" s="7">
        <v>250000</v>
      </c>
      <c r="L56" s="7"/>
      <c r="M56" s="7"/>
    </row>
    <row r="57" spans="1:13" ht="60.75">
      <c r="A57" s="42"/>
      <c r="B57" s="42"/>
      <c r="C57" s="42"/>
      <c r="D57" s="66"/>
      <c r="E57" s="42"/>
      <c r="F57" s="39"/>
      <c r="G57" s="36"/>
      <c r="H57" s="39"/>
      <c r="I57" s="29" t="s">
        <v>9</v>
      </c>
      <c r="J57" s="7"/>
      <c r="K57" s="7"/>
      <c r="L57" s="7"/>
      <c r="M57" s="7"/>
    </row>
    <row r="58" spans="1:13" ht="20.25">
      <c r="A58" s="43"/>
      <c r="B58" s="43"/>
      <c r="C58" s="43"/>
      <c r="D58" s="67"/>
      <c r="E58" s="43"/>
      <c r="F58" s="40"/>
      <c r="G58" s="37"/>
      <c r="H58" s="40"/>
      <c r="I58" s="30" t="s">
        <v>17</v>
      </c>
      <c r="J58" s="9"/>
      <c r="K58" s="9"/>
      <c r="L58" s="9"/>
      <c r="M58" s="9"/>
    </row>
    <row r="59" spans="1:13" ht="20.25">
      <c r="A59" s="41">
        <v>13</v>
      </c>
      <c r="B59" s="6"/>
      <c r="C59" s="6"/>
      <c r="D59" s="65" t="s">
        <v>51</v>
      </c>
      <c r="E59" s="41" t="s">
        <v>45</v>
      </c>
      <c r="F59" s="38" t="s">
        <v>6</v>
      </c>
      <c r="G59" s="35" t="s">
        <v>39</v>
      </c>
      <c r="H59" s="38">
        <v>2583520</v>
      </c>
      <c r="I59" s="25" t="s">
        <v>15</v>
      </c>
      <c r="J59" s="5">
        <f>J61+J62+J60</f>
        <v>2555000</v>
      </c>
      <c r="K59" s="5"/>
      <c r="L59" s="5"/>
      <c r="M59" s="5"/>
    </row>
    <row r="60" spans="1:15" ht="20.25">
      <c r="A60" s="42"/>
      <c r="B60" s="6"/>
      <c r="C60" s="6"/>
      <c r="D60" s="66"/>
      <c r="E60" s="42"/>
      <c r="F60" s="39"/>
      <c r="G60" s="36"/>
      <c r="H60" s="39"/>
      <c r="I60" s="26" t="s">
        <v>16</v>
      </c>
      <c r="J60" s="7">
        <v>390000</v>
      </c>
      <c r="K60" s="7"/>
      <c r="L60" s="7"/>
      <c r="M60" s="7"/>
      <c r="O60" s="32"/>
    </row>
    <row r="61" spans="1:13" ht="60.75">
      <c r="A61" s="42"/>
      <c r="B61" s="6"/>
      <c r="C61" s="6"/>
      <c r="D61" s="66"/>
      <c r="E61" s="42"/>
      <c r="F61" s="39"/>
      <c r="G61" s="36"/>
      <c r="H61" s="39"/>
      <c r="I61" s="26" t="s">
        <v>9</v>
      </c>
      <c r="J61" s="7"/>
      <c r="K61" s="7"/>
      <c r="L61" s="7"/>
      <c r="M61" s="7"/>
    </row>
    <row r="62" spans="1:13" ht="20.25">
      <c r="A62" s="43"/>
      <c r="B62" s="8">
        <v>600</v>
      </c>
      <c r="C62" s="8">
        <v>63095</v>
      </c>
      <c r="D62" s="67"/>
      <c r="E62" s="43"/>
      <c r="F62" s="40"/>
      <c r="G62" s="37"/>
      <c r="H62" s="40"/>
      <c r="I62" s="27" t="s">
        <v>17</v>
      </c>
      <c r="J62" s="9">
        <v>2165000</v>
      </c>
      <c r="K62" s="9"/>
      <c r="L62" s="9"/>
      <c r="M62" s="9"/>
    </row>
    <row r="63" spans="1:13" ht="31.5" customHeight="1">
      <c r="A63" s="46" t="s">
        <v>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1:13" ht="20.25">
      <c r="A64" s="41">
        <v>14</v>
      </c>
      <c r="B64" s="41">
        <v>750</v>
      </c>
      <c r="C64" s="41">
        <v>75023</v>
      </c>
      <c r="D64" s="41">
        <v>6050</v>
      </c>
      <c r="E64" s="41" t="s">
        <v>20</v>
      </c>
      <c r="F64" s="38" t="s">
        <v>6</v>
      </c>
      <c r="G64" s="35" t="s">
        <v>25</v>
      </c>
      <c r="H64" s="38">
        <v>3150000</v>
      </c>
      <c r="I64" s="28" t="s">
        <v>15</v>
      </c>
      <c r="J64" s="5">
        <v>150000</v>
      </c>
      <c r="K64" s="5">
        <f>SUM(K65:K67)</f>
        <v>1000000</v>
      </c>
      <c r="L64" s="5">
        <f>SUM(L65:L67)</f>
        <v>2000000</v>
      </c>
      <c r="M64" s="5"/>
    </row>
    <row r="65" spans="1:13" ht="20.25">
      <c r="A65" s="42"/>
      <c r="B65" s="42"/>
      <c r="C65" s="42"/>
      <c r="D65" s="42"/>
      <c r="E65" s="42"/>
      <c r="F65" s="39"/>
      <c r="G65" s="36"/>
      <c r="H65" s="39"/>
      <c r="I65" s="29" t="s">
        <v>16</v>
      </c>
      <c r="J65" s="7">
        <v>150000</v>
      </c>
      <c r="K65" s="7">
        <v>1000000</v>
      </c>
      <c r="L65" s="7">
        <v>2000000</v>
      </c>
      <c r="M65" s="7"/>
    </row>
    <row r="66" spans="1:13" ht="60.75">
      <c r="A66" s="42"/>
      <c r="B66" s="42"/>
      <c r="C66" s="42"/>
      <c r="D66" s="42"/>
      <c r="E66" s="42"/>
      <c r="F66" s="39"/>
      <c r="G66" s="36"/>
      <c r="H66" s="39"/>
      <c r="I66" s="29" t="s">
        <v>9</v>
      </c>
      <c r="J66" s="7"/>
      <c r="K66" s="7"/>
      <c r="L66" s="7"/>
      <c r="M66" s="7"/>
    </row>
    <row r="67" spans="1:13" ht="20.25">
      <c r="A67" s="43"/>
      <c r="B67" s="43"/>
      <c r="C67" s="43"/>
      <c r="D67" s="43"/>
      <c r="E67" s="43"/>
      <c r="F67" s="40"/>
      <c r="G67" s="37"/>
      <c r="H67" s="40"/>
      <c r="I67" s="30" t="s">
        <v>17</v>
      </c>
      <c r="J67" s="9"/>
      <c r="K67" s="9"/>
      <c r="L67" s="9"/>
      <c r="M67" s="9"/>
    </row>
    <row r="68" spans="1:13" ht="30" customHeight="1">
      <c r="A68" s="46" t="s">
        <v>42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1:13" ht="20.25">
      <c r="A69" s="41">
        <v>15</v>
      </c>
      <c r="B69" s="41">
        <v>900</v>
      </c>
      <c r="C69" s="41">
        <v>90015</v>
      </c>
      <c r="D69" s="41">
        <v>6050</v>
      </c>
      <c r="E69" s="41" t="s">
        <v>43</v>
      </c>
      <c r="F69" s="38" t="s">
        <v>6</v>
      </c>
      <c r="G69" s="35" t="s">
        <v>38</v>
      </c>
      <c r="H69" s="38">
        <f>K69+L69+M69</f>
        <v>900000</v>
      </c>
      <c r="I69" s="25" t="s">
        <v>15</v>
      </c>
      <c r="J69" s="5"/>
      <c r="K69" s="5">
        <v>100000</v>
      </c>
      <c r="L69" s="5">
        <v>300000</v>
      </c>
      <c r="M69" s="5">
        <v>500000</v>
      </c>
    </row>
    <row r="70" spans="1:13" ht="20.25">
      <c r="A70" s="42"/>
      <c r="B70" s="42"/>
      <c r="C70" s="42"/>
      <c r="D70" s="42"/>
      <c r="E70" s="42"/>
      <c r="F70" s="39"/>
      <c r="G70" s="36"/>
      <c r="H70" s="44"/>
      <c r="I70" s="26" t="s">
        <v>16</v>
      </c>
      <c r="J70" s="7"/>
      <c r="K70" s="7">
        <v>100000</v>
      </c>
      <c r="L70" s="7">
        <v>300000</v>
      </c>
      <c r="M70" s="7">
        <v>500000</v>
      </c>
    </row>
    <row r="71" spans="1:13" ht="60.75">
      <c r="A71" s="42"/>
      <c r="B71" s="42"/>
      <c r="C71" s="42"/>
      <c r="D71" s="42"/>
      <c r="E71" s="42"/>
      <c r="F71" s="39"/>
      <c r="G71" s="36"/>
      <c r="H71" s="44"/>
      <c r="I71" s="26" t="s">
        <v>9</v>
      </c>
      <c r="J71" s="7"/>
      <c r="K71" s="7"/>
      <c r="L71" s="7"/>
      <c r="M71" s="7"/>
    </row>
    <row r="72" spans="1:13" ht="20.25">
      <c r="A72" s="43"/>
      <c r="B72" s="43"/>
      <c r="C72" s="43"/>
      <c r="D72" s="43"/>
      <c r="E72" s="43"/>
      <c r="F72" s="40"/>
      <c r="G72" s="37"/>
      <c r="H72" s="45"/>
      <c r="I72" s="27" t="s">
        <v>17</v>
      </c>
      <c r="J72" s="9"/>
      <c r="K72" s="9"/>
      <c r="L72" s="9"/>
      <c r="M72" s="9"/>
    </row>
    <row r="73" spans="1:13" ht="20.25">
      <c r="A73" s="41">
        <v>16</v>
      </c>
      <c r="B73" s="41">
        <v>900</v>
      </c>
      <c r="C73" s="41">
        <v>90095</v>
      </c>
      <c r="D73" s="41">
        <v>6050</v>
      </c>
      <c r="E73" s="41" t="s">
        <v>48</v>
      </c>
      <c r="F73" s="38" t="s">
        <v>6</v>
      </c>
      <c r="G73" s="35" t="s">
        <v>49</v>
      </c>
      <c r="H73" s="38">
        <v>110000</v>
      </c>
      <c r="I73" s="25" t="s">
        <v>15</v>
      </c>
      <c r="J73" s="5">
        <f>J74</f>
        <v>13000</v>
      </c>
      <c r="K73" s="5">
        <f>K74</f>
        <v>97000</v>
      </c>
      <c r="L73" s="5"/>
      <c r="M73" s="5"/>
    </row>
    <row r="74" spans="1:13" ht="20.25">
      <c r="A74" s="42"/>
      <c r="B74" s="42"/>
      <c r="C74" s="42"/>
      <c r="D74" s="42"/>
      <c r="E74" s="42"/>
      <c r="F74" s="39"/>
      <c r="G74" s="36"/>
      <c r="H74" s="44"/>
      <c r="I74" s="26" t="s">
        <v>16</v>
      </c>
      <c r="J74" s="7">
        <v>13000</v>
      </c>
      <c r="K74" s="7">
        <v>97000</v>
      </c>
      <c r="L74" s="7"/>
      <c r="M74" s="7"/>
    </row>
    <row r="75" spans="1:13" ht="60.75">
      <c r="A75" s="42"/>
      <c r="B75" s="42"/>
      <c r="C75" s="42"/>
      <c r="D75" s="42"/>
      <c r="E75" s="42"/>
      <c r="F75" s="39"/>
      <c r="G75" s="36"/>
      <c r="H75" s="44"/>
      <c r="I75" s="26" t="s">
        <v>9</v>
      </c>
      <c r="J75" s="7"/>
      <c r="K75" s="7"/>
      <c r="L75" s="7"/>
      <c r="M75" s="7"/>
    </row>
    <row r="76" spans="1:13" ht="20.25">
      <c r="A76" s="43"/>
      <c r="B76" s="43"/>
      <c r="C76" s="43"/>
      <c r="D76" s="43"/>
      <c r="E76" s="43"/>
      <c r="F76" s="40"/>
      <c r="G76" s="37"/>
      <c r="H76" s="45"/>
      <c r="I76" s="27" t="s">
        <v>17</v>
      </c>
      <c r="J76" s="9"/>
      <c r="K76" s="9"/>
      <c r="L76" s="9"/>
      <c r="M76" s="9"/>
    </row>
    <row r="77" spans="1:13" ht="20.25">
      <c r="A77" s="41">
        <v>17</v>
      </c>
      <c r="B77" s="41">
        <v>900</v>
      </c>
      <c r="C77" s="41">
        <v>90095</v>
      </c>
      <c r="D77" s="41">
        <v>6050</v>
      </c>
      <c r="E77" s="41" t="s">
        <v>50</v>
      </c>
      <c r="F77" s="38" t="s">
        <v>6</v>
      </c>
      <c r="G77" s="35" t="s">
        <v>49</v>
      </c>
      <c r="H77" s="38">
        <v>170000</v>
      </c>
      <c r="I77" s="25" t="s">
        <v>15</v>
      </c>
      <c r="J77" s="5">
        <f>J78</f>
        <v>14000</v>
      </c>
      <c r="K77" s="5">
        <f>K78</f>
        <v>156000</v>
      </c>
      <c r="L77" s="5"/>
      <c r="M77" s="5"/>
    </row>
    <row r="78" spans="1:13" ht="20.25">
      <c r="A78" s="42"/>
      <c r="B78" s="42"/>
      <c r="C78" s="42"/>
      <c r="D78" s="42"/>
      <c r="E78" s="42"/>
      <c r="F78" s="39"/>
      <c r="G78" s="36"/>
      <c r="H78" s="44"/>
      <c r="I78" s="26" t="s">
        <v>16</v>
      </c>
      <c r="J78" s="7">
        <v>14000</v>
      </c>
      <c r="K78" s="7">
        <v>156000</v>
      </c>
      <c r="L78" s="7"/>
      <c r="M78" s="7"/>
    </row>
    <row r="79" spans="1:13" ht="60.75">
      <c r="A79" s="42"/>
      <c r="B79" s="42"/>
      <c r="C79" s="42"/>
      <c r="D79" s="42"/>
      <c r="E79" s="42"/>
      <c r="F79" s="39"/>
      <c r="G79" s="36"/>
      <c r="H79" s="44"/>
      <c r="I79" s="26" t="s">
        <v>9</v>
      </c>
      <c r="J79" s="7"/>
      <c r="K79" s="7"/>
      <c r="L79" s="7"/>
      <c r="M79" s="7"/>
    </row>
    <row r="80" spans="1:13" ht="20.25">
      <c r="A80" s="43"/>
      <c r="B80" s="43"/>
      <c r="C80" s="43"/>
      <c r="D80" s="43"/>
      <c r="E80" s="43"/>
      <c r="F80" s="40"/>
      <c r="G80" s="37"/>
      <c r="H80" s="45"/>
      <c r="I80" s="27" t="s">
        <v>17</v>
      </c>
      <c r="J80" s="9"/>
      <c r="K80" s="9"/>
      <c r="L80" s="9"/>
      <c r="M80" s="9"/>
    </row>
    <row r="81" spans="1:13" ht="31.5" customHeight="1">
      <c r="A81" s="46" t="s">
        <v>5</v>
      </c>
      <c r="B81" s="49"/>
      <c r="C81" s="49"/>
      <c r="D81" s="49"/>
      <c r="E81" s="49"/>
      <c r="F81" s="49"/>
      <c r="G81" s="49"/>
      <c r="H81" s="49"/>
      <c r="I81" s="49"/>
      <c r="J81" s="47"/>
      <c r="K81" s="47"/>
      <c r="L81" s="47"/>
      <c r="M81" s="48"/>
    </row>
    <row r="82" spans="1:13" ht="20.25">
      <c r="A82" s="41">
        <v>18</v>
      </c>
      <c r="B82" s="41">
        <v>926</v>
      </c>
      <c r="C82" s="41">
        <v>92601</v>
      </c>
      <c r="D82" s="41">
        <v>6050</v>
      </c>
      <c r="E82" s="41" t="s">
        <v>12</v>
      </c>
      <c r="F82" s="38" t="s">
        <v>6</v>
      </c>
      <c r="G82" s="35" t="s">
        <v>26</v>
      </c>
      <c r="H82" s="38">
        <f>22778904+500000</f>
        <v>23278904</v>
      </c>
      <c r="I82" s="25" t="s">
        <v>15</v>
      </c>
      <c r="J82" s="5">
        <v>500000</v>
      </c>
      <c r="K82" s="5"/>
      <c r="L82" s="5"/>
      <c r="M82" s="5"/>
    </row>
    <row r="83" spans="1:13" ht="20.25" customHeight="1">
      <c r="A83" s="42"/>
      <c r="B83" s="42"/>
      <c r="C83" s="42"/>
      <c r="D83" s="42"/>
      <c r="E83" s="42"/>
      <c r="F83" s="39"/>
      <c r="G83" s="36"/>
      <c r="H83" s="39"/>
      <c r="I83" s="26" t="s">
        <v>16</v>
      </c>
      <c r="J83" s="16"/>
      <c r="K83" s="7"/>
      <c r="L83" s="7"/>
      <c r="M83" s="7"/>
    </row>
    <row r="84" spans="1:13" ht="60.75" customHeight="1">
      <c r="A84" s="42"/>
      <c r="B84" s="42"/>
      <c r="C84" s="42"/>
      <c r="D84" s="42"/>
      <c r="E84" s="42"/>
      <c r="F84" s="39"/>
      <c r="G84" s="36"/>
      <c r="H84" s="39"/>
      <c r="I84" s="26" t="s">
        <v>9</v>
      </c>
      <c r="J84" s="16"/>
      <c r="K84" s="7"/>
      <c r="L84" s="7"/>
      <c r="M84" s="7"/>
    </row>
    <row r="85" spans="1:13" ht="22.5" customHeight="1">
      <c r="A85" s="43"/>
      <c r="B85" s="43"/>
      <c r="C85" s="43"/>
      <c r="D85" s="43"/>
      <c r="E85" s="43"/>
      <c r="F85" s="40"/>
      <c r="G85" s="37"/>
      <c r="H85" s="40"/>
      <c r="I85" s="27" t="s">
        <v>17</v>
      </c>
      <c r="J85" s="21">
        <v>500000</v>
      </c>
      <c r="K85" s="9"/>
      <c r="L85" s="9"/>
      <c r="M85" s="9"/>
    </row>
    <row r="86" spans="1:13" ht="29.25" customHeight="1">
      <c r="A86" s="50" t="s">
        <v>14</v>
      </c>
      <c r="B86" s="51"/>
      <c r="C86" s="51"/>
      <c r="D86" s="51"/>
      <c r="E86" s="52"/>
      <c r="F86" s="12"/>
      <c r="G86" s="12"/>
      <c r="H86" s="13">
        <f>SUM(H10:H85)</f>
        <v>59831732</v>
      </c>
      <c r="I86" s="13"/>
      <c r="J86" s="13">
        <f>J82+J64+J34+J30+J26+J22+J18+J14+J69+J10+J55+J59+J77+J73+J42+J38+J46</f>
        <v>15435459</v>
      </c>
      <c r="K86" s="13">
        <f>K82+K64+K34+K30+K26+K22+K18+K14+K69+K10+K55+K59+K77+K73+K42+K38+K46</f>
        <v>7223000</v>
      </c>
      <c r="L86" s="13">
        <f>L82+L64+L34+L30+L26+L22+L18+L14+L69+L10+L55+L59+L77+L73+L42+L38+L46</f>
        <v>3973000</v>
      </c>
      <c r="M86" s="13">
        <f>M82+M64+M34+M30+M26+M22+M18+M14+M69+M10+M55+M59+M77+M73+M42+M38+M46</f>
        <v>4000000</v>
      </c>
    </row>
    <row r="87" ht="30" customHeight="1"/>
    <row r="89" spans="9:13" ht="20.25">
      <c r="I89" s="26" t="s">
        <v>16</v>
      </c>
      <c r="J89" s="34">
        <f>J11+J15+J19+J23+J27+J31+J35+J39+J43+J56+J60+J65+J70+J74+J78+J83+J47</f>
        <v>6025898</v>
      </c>
      <c r="K89" s="34">
        <f aca="true" t="shared" si="0" ref="K89:M91">K11+K15+K19+K23+K27+K31+K35+K39+K43+K56+K60+K65+K70+K74+K78+K83</f>
        <v>6523000</v>
      </c>
      <c r="L89" s="34">
        <f t="shared" si="0"/>
        <v>3973000</v>
      </c>
      <c r="M89" s="34">
        <f t="shared" si="0"/>
        <v>4000000</v>
      </c>
    </row>
    <row r="90" spans="9:13" ht="60.75">
      <c r="I90" s="26" t="s">
        <v>9</v>
      </c>
      <c r="J90" s="34">
        <f>J12+J16+J20+J24+J28+J32+J36+J40+J44+J57+J61+J66+J71+J75+J79+J84+J48</f>
        <v>3390000</v>
      </c>
      <c r="K90" s="34">
        <f t="shared" si="0"/>
        <v>0</v>
      </c>
      <c r="L90" s="34">
        <f t="shared" si="0"/>
        <v>0</v>
      </c>
      <c r="M90" s="34">
        <f t="shared" si="0"/>
        <v>0</v>
      </c>
    </row>
    <row r="91" spans="9:13" ht="20.25">
      <c r="I91" s="27" t="s">
        <v>17</v>
      </c>
      <c r="J91" s="34">
        <f>J13+J17+J21+J25+J29+J33+J37+J41+J45+J58+J62+J67+J72+J76+J80+J85+J49</f>
        <v>6019561</v>
      </c>
      <c r="K91" s="34">
        <f t="shared" si="0"/>
        <v>0</v>
      </c>
      <c r="L91" s="34">
        <f t="shared" si="0"/>
        <v>0</v>
      </c>
      <c r="M91" s="34">
        <f t="shared" si="0"/>
        <v>0</v>
      </c>
    </row>
    <row r="92" ht="12.75">
      <c r="J92" s="31">
        <f>SUM(J89:J91)</f>
        <v>15435459</v>
      </c>
    </row>
  </sheetData>
  <sheetProtection/>
  <mergeCells count="134">
    <mergeCell ref="G55:G58"/>
    <mergeCell ref="H55:H58"/>
    <mergeCell ref="A59:A62"/>
    <mergeCell ref="D59:D62"/>
    <mergeCell ref="E59:E62"/>
    <mergeCell ref="F59:F62"/>
    <mergeCell ref="G59:G62"/>
    <mergeCell ref="H59:H62"/>
    <mergeCell ref="A55:A58"/>
    <mergeCell ref="B55:B58"/>
    <mergeCell ref="C55:C58"/>
    <mergeCell ref="D55:D58"/>
    <mergeCell ref="E55:E58"/>
    <mergeCell ref="F55:F58"/>
    <mergeCell ref="B10:B13"/>
    <mergeCell ref="C10:C13"/>
    <mergeCell ref="D10:D13"/>
    <mergeCell ref="E10:E13"/>
    <mergeCell ref="F10:F13"/>
    <mergeCell ref="A54:M54"/>
    <mergeCell ref="A69:A72"/>
    <mergeCell ref="B69:B72"/>
    <mergeCell ref="C69:C72"/>
    <mergeCell ref="D69:D72"/>
    <mergeCell ref="L1:M1"/>
    <mergeCell ref="E69:E72"/>
    <mergeCell ref="F69:F72"/>
    <mergeCell ref="G69:G72"/>
    <mergeCell ref="H34:H37"/>
    <mergeCell ref="A3:M3"/>
    <mergeCell ref="H69:H72"/>
    <mergeCell ref="D64:D67"/>
    <mergeCell ref="E64:E67"/>
    <mergeCell ref="F64:F67"/>
    <mergeCell ref="G64:G67"/>
    <mergeCell ref="H64:H67"/>
    <mergeCell ref="G5:G7"/>
    <mergeCell ref="F5:F7"/>
    <mergeCell ref="E34:E37"/>
    <mergeCell ref="F34:F37"/>
    <mergeCell ref="G34:G37"/>
    <mergeCell ref="G10:G13"/>
    <mergeCell ref="A9:M9"/>
    <mergeCell ref="L6:L7"/>
    <mergeCell ref="H10:H13"/>
    <mergeCell ref="A10:A13"/>
    <mergeCell ref="H30:H33"/>
    <mergeCell ref="D30:D33"/>
    <mergeCell ref="E30:E33"/>
    <mergeCell ref="F30:F33"/>
    <mergeCell ref="G30:G33"/>
    <mergeCell ref="D26:D29"/>
    <mergeCell ref="E26:E29"/>
    <mergeCell ref="H26:H29"/>
    <mergeCell ref="H5:H7"/>
    <mergeCell ref="E5:E7"/>
    <mergeCell ref="A5:A7"/>
    <mergeCell ref="D14:D17"/>
    <mergeCell ref="E14:E17"/>
    <mergeCell ref="F14:F17"/>
    <mergeCell ref="D5:D7"/>
    <mergeCell ref="H14:H17"/>
    <mergeCell ref="C5:C7"/>
    <mergeCell ref="B5:B7"/>
    <mergeCell ref="M6:M7"/>
    <mergeCell ref="J5:M5"/>
    <mergeCell ref="F26:F29"/>
    <mergeCell ref="G18:G21"/>
    <mergeCell ref="D22:D25"/>
    <mergeCell ref="K6:K7"/>
    <mergeCell ref="G14:G17"/>
    <mergeCell ref="J6:J7"/>
    <mergeCell ref="I5:I7"/>
    <mergeCell ref="F18:F21"/>
    <mergeCell ref="H22:H25"/>
    <mergeCell ref="H18:H21"/>
    <mergeCell ref="A68:M68"/>
    <mergeCell ref="G26:G29"/>
    <mergeCell ref="A86:E86"/>
    <mergeCell ref="A82:A85"/>
    <mergeCell ref="B82:B85"/>
    <mergeCell ref="C82:C85"/>
    <mergeCell ref="D82:D85"/>
    <mergeCell ref="E82:E85"/>
    <mergeCell ref="D18:D21"/>
    <mergeCell ref="F22:F25"/>
    <mergeCell ref="G22:G25"/>
    <mergeCell ref="E22:E25"/>
    <mergeCell ref="H82:H85"/>
    <mergeCell ref="F82:F85"/>
    <mergeCell ref="G82:G85"/>
    <mergeCell ref="A81:M81"/>
    <mergeCell ref="E18:E21"/>
    <mergeCell ref="D34:D37"/>
    <mergeCell ref="G77:G80"/>
    <mergeCell ref="H77:H80"/>
    <mergeCell ref="A73:A76"/>
    <mergeCell ref="B73:B76"/>
    <mergeCell ref="C73:C76"/>
    <mergeCell ref="D73:D76"/>
    <mergeCell ref="E73:E76"/>
    <mergeCell ref="F73:F76"/>
    <mergeCell ref="A77:A80"/>
    <mergeCell ref="B77:B80"/>
    <mergeCell ref="C77:C80"/>
    <mergeCell ref="D77:D80"/>
    <mergeCell ref="E77:E80"/>
    <mergeCell ref="F77:F80"/>
    <mergeCell ref="D42:D45"/>
    <mergeCell ref="E42:E45"/>
    <mergeCell ref="F42:F45"/>
    <mergeCell ref="D50:D53"/>
    <mergeCell ref="E50:E53"/>
    <mergeCell ref="F50:F53"/>
    <mergeCell ref="H42:H45"/>
    <mergeCell ref="G73:G76"/>
    <mergeCell ref="H73:H76"/>
    <mergeCell ref="A63:M63"/>
    <mergeCell ref="A64:A67"/>
    <mergeCell ref="B64:B67"/>
    <mergeCell ref="D46:D49"/>
    <mergeCell ref="E46:E49"/>
    <mergeCell ref="F46:F49"/>
    <mergeCell ref="C64:C67"/>
    <mergeCell ref="G50:G53"/>
    <mergeCell ref="H50:H53"/>
    <mergeCell ref="G46:G49"/>
    <mergeCell ref="H46:H49"/>
    <mergeCell ref="D38:D41"/>
    <mergeCell ref="E38:E41"/>
    <mergeCell ref="F38:F41"/>
    <mergeCell ref="G38:G41"/>
    <mergeCell ref="H38:H41"/>
    <mergeCell ref="G42:G45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31" r:id="rId1"/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" sqref="G2:G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komp</cp:lastModifiedBy>
  <cp:lastPrinted>2010-09-24T11:43:05Z</cp:lastPrinted>
  <dcterms:created xsi:type="dcterms:W3CDTF">2005-11-08T19:04:57Z</dcterms:created>
  <dcterms:modified xsi:type="dcterms:W3CDTF">2010-09-24T12:08:50Z</dcterms:modified>
  <cp:category/>
  <cp:version/>
  <cp:contentType/>
  <cp:contentStatus/>
</cp:coreProperties>
</file>